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matt_ross_education_ky_gov/Documents/Correspondence 2024/"/>
    </mc:Choice>
  </mc:AlternateContent>
  <xr:revisionPtr revIDLastSave="0" documentId="8_{04CB46E3-AF1F-4953-9136-174EC4DD5414}" xr6:coauthVersionLast="47" xr6:coauthVersionMax="47" xr10:uidLastSave="{00000000-0000-0000-0000-000000000000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I11" i="1"/>
  <c r="I6" i="1"/>
  <c r="X6" i="1"/>
  <c r="X3" i="1"/>
  <c r="S10" i="1"/>
  <c r="S9" i="1"/>
  <c r="O8" i="1"/>
  <c r="L8" i="1"/>
  <c r="I8" i="1"/>
  <c r="E9" i="1"/>
  <c r="E6" i="1" l="1"/>
  <c r="S2" i="1"/>
  <c r="S12" i="1" s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Q2" i="1"/>
  <c r="Q8" i="1"/>
  <c r="C12" i="1" l="1"/>
  <c r="V2" i="1"/>
  <c r="V10" i="1"/>
  <c r="L7" i="1"/>
  <c r="I7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<sst xmlns="http://schemas.openxmlformats.org/spreadsheetml/2006/main" count="51" uniqueCount="38">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</sst>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6" sqref="D6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35" t="s">
        <v>18</v>
      </c>
      <c r="B4" s="1">
        <v>44623</v>
      </c>
      <c r="C4" s="6">
        <f t="shared" si="0"/>
        <v>1000</v>
      </c>
      <c r="D4" s="15"/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/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</f>
        <v>84245.72</v>
      </c>
      <c r="F6" s="18"/>
      <c r="G6" s="15"/>
      <c r="H6" s="18"/>
      <c r="I6" s="2">
        <f>8150.01+8165.14+8159.9</f>
        <v>24475.050000000003</v>
      </c>
      <c r="J6" s="26"/>
      <c r="K6" s="1"/>
      <c r="L6" s="2">
        <f>2250+4858.6</f>
        <v>7108.6</v>
      </c>
      <c r="M6" s="26"/>
      <c r="N6" s="1"/>
      <c r="O6" s="2">
        <f>102692.55+23259.81+14818.77+56124.5+15136.64</f>
        <v>212032.27000000002</v>
      </c>
      <c r="P6" s="21"/>
      <c r="Q6" s="6">
        <f t="shared" si="1"/>
        <v>867866.67999999993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35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1"/>
        <v>54250.270000000004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</f>
        <v>246547.39</v>
      </c>
      <c r="J8" s="27"/>
      <c r="K8" s="31"/>
      <c r="L8" s="11">
        <f>13174.4+161854.64+93077.87</f>
        <v>268106.91000000003</v>
      </c>
      <c r="M8" s="27"/>
      <c r="N8" s="31"/>
      <c r="O8" s="11">
        <f>1656440.02+317340.76+568126.72</f>
        <v>2541907.5</v>
      </c>
      <c r="P8" s="22"/>
      <c r="Q8" s="6">
        <f t="shared" si="1"/>
        <v>3409856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35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</f>
        <v>367950</v>
      </c>
      <c r="T10" s="26"/>
      <c r="U10" s="29"/>
      <c r="V10" s="6">
        <f t="shared" si="3"/>
        <v>225698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</f>
        <v>213679.11</v>
      </c>
      <c r="J11" s="26">
        <v>63855.58</v>
      </c>
      <c r="K11" s="1">
        <v>45280</v>
      </c>
      <c r="L11" s="2"/>
      <c r="M11" s="26"/>
      <c r="N11" s="1"/>
      <c r="O11" s="2"/>
      <c r="P11" s="26"/>
      <c r="Q11" s="6">
        <f t="shared" si="1"/>
        <v>996765.31000000017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2109554.04</v>
      </c>
      <c r="F12" s="51">
        <f>SUM(F2:F11)</f>
        <v>0</v>
      </c>
      <c r="G12" s="50">
        <f t="shared" ref="G12:J12" si="4">SUM(G2:G11)</f>
        <v>1193034.8899999999</v>
      </c>
      <c r="H12" s="51">
        <f t="shared" si="4"/>
        <v>0</v>
      </c>
      <c r="I12" s="50">
        <f t="shared" si="4"/>
        <v>1171845.8900000001</v>
      </c>
      <c r="J12" s="51">
        <f t="shared" si="4"/>
        <v>63855.58</v>
      </c>
      <c r="K12" s="50"/>
      <c r="L12" s="50">
        <f>SUM(L2:L11)</f>
        <v>316463.2</v>
      </c>
      <c r="M12" s="51">
        <f>SUM(M2:M11)</f>
        <v>0</v>
      </c>
      <c r="N12" s="50"/>
      <c r="O12" s="50">
        <f>SUM(O2:O11)</f>
        <v>5605752.9800000004</v>
      </c>
      <c r="P12" s="51">
        <f t="shared" ref="P12" si="5">SUM(P2:P11)</f>
        <v>0</v>
      </c>
      <c r="Q12" s="50">
        <f>SUM(Q2:Q11)</f>
        <v>5853607.75</v>
      </c>
      <c r="R12" s="50">
        <f>SUM(R2:R11)</f>
        <v>2238674.67</v>
      </c>
      <c r="S12" s="50">
        <f t="shared" ref="S12:T12" si="6">SUM(S2:S11)</f>
        <v>1407223.08</v>
      </c>
      <c r="T12" s="51">
        <f t="shared" si="6"/>
        <v>0</v>
      </c>
      <c r="U12" s="50"/>
      <c r="V12" s="46">
        <f>SUM(V2:V11)</f>
        <v>831451.58999999985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Ross, Matt -  KDE Associate Commissioner</cp:lastModifiedBy>
  <cp:lastPrinted>2022-11-07T14:19:24Z</cp:lastPrinted>
  <dcterms:created xsi:type="dcterms:W3CDTF">2022-04-11T14:40:03Z</dcterms:created>
  <dcterms:modified xsi:type="dcterms:W3CDTF">2024-01-10T14:59:21Z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